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Telegram Desktop\соловьевка фуд\"/>
    </mc:Choice>
  </mc:AlternateContent>
  <xr:revisionPtr revIDLastSave="0" documentId="13_ncr:1_{31551CEC-C716-44D5-BC20-28DAEB79D0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65" i="1"/>
  <c r="J165" i="1"/>
  <c r="I165" i="1"/>
  <c r="H165" i="1"/>
  <c r="G165" i="1"/>
  <c r="F165" i="1"/>
  <c r="B176" i="1"/>
  <c r="B63" i="1"/>
  <c r="B44" i="1"/>
  <c r="B24" i="1"/>
  <c r="B82" i="1"/>
  <c r="L33" i="1"/>
  <c r="J33" i="1"/>
  <c r="I33" i="1"/>
  <c r="H33" i="1"/>
  <c r="G33" i="1"/>
  <c r="F33" i="1"/>
  <c r="A44" i="1"/>
  <c r="A34" i="1"/>
  <c r="B34" i="1"/>
  <c r="B195" i="1" l="1"/>
  <c r="A195" i="1"/>
  <c r="L194" i="1"/>
  <c r="J194" i="1"/>
  <c r="I194" i="1"/>
  <c r="H194" i="1"/>
  <c r="G194" i="1"/>
  <c r="G195" i="1" s="1"/>
  <c r="F194" i="1"/>
  <c r="F195" i="1" s="1"/>
  <c r="B185" i="1"/>
  <c r="A185" i="1"/>
  <c r="L195" i="1"/>
  <c r="J195" i="1"/>
  <c r="I195" i="1"/>
  <c r="H195" i="1"/>
  <c r="A176" i="1"/>
  <c r="L175" i="1"/>
  <c r="L176" i="1" s="1"/>
  <c r="J175" i="1"/>
  <c r="I175" i="1"/>
  <c r="H175" i="1"/>
  <c r="H176" i="1" s="1"/>
  <c r="G175" i="1"/>
  <c r="G176" i="1" s="1"/>
  <c r="F175" i="1"/>
  <c r="F176" i="1" s="1"/>
  <c r="B166" i="1"/>
  <c r="A166" i="1"/>
  <c r="J176" i="1"/>
  <c r="I176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J159" i="1" s="1"/>
  <c r="I148" i="1"/>
  <c r="I159" i="1" s="1"/>
  <c r="H148" i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L43" i="1"/>
  <c r="L44" i="1" s="1"/>
  <c r="J43" i="1"/>
  <c r="J44" i="1" s="1"/>
  <c r="I43" i="1"/>
  <c r="I44" i="1" s="1"/>
  <c r="H43" i="1"/>
  <c r="H44" i="1" s="1"/>
  <c r="G43" i="1"/>
  <c r="G44" i="1" s="1"/>
  <c r="F43" i="1"/>
  <c r="F44" i="1" s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59" i="1" l="1"/>
  <c r="H159" i="1"/>
  <c r="H196" i="1" s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<sst xmlns="http://schemas.openxmlformats.org/spreadsheetml/2006/main" count="290" uniqueCount="97">
  <si>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</si>
  <si>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</si>
  <si>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</si>
  <si>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</si>
  <si>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</si>
  <si>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</si>
  <si>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</si>
  <si>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</si>
  <si>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</si>
  <si>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</si>
  <si>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</si>
  <si>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</si>
  <si>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</si>
  <si>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</si>
  <si>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</si>
  <si>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</si>
  <si>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</si>
  <si>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</si>
  <si>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</si>
  <si>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</si>
  <si>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</si>
  <si>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</si>
  <si>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</si>
  <si>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</si>
  <si>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</si>
  <si>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</si>
  <si>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</si>
  <si>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</si>
  <si>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</si>
  <si>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</si>
  <si>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</si>
  <si>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</si>
  <si>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</si>
  <si>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</si>
  <si>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</si>
  <si>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</si>
  <si>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</si>
  <si>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</si>
  <si>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</si>
  <si>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</si>
  <si>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Какао с молоком</t>
  </si>
  <si>
    <t>Хлеб пшеничный</t>
  </si>
  <si>
    <t>ПР</t>
  </si>
  <si>
    <t>№ 189</t>
  </si>
  <si>
    <t>№ 382</t>
  </si>
  <si>
    <t>Котлеты рубленые из птицы с соусом томатным</t>
  </si>
  <si>
    <t>Чай с сахаром</t>
  </si>
  <si>
    <t>Запеканка из творога с яблоками (с молоком сгущенным)</t>
  </si>
  <si>
    <t>Кофейный напиток</t>
  </si>
  <si>
    <t>Рыба, тушеная в томате с овощами</t>
  </si>
  <si>
    <t>Чай с лимоном</t>
  </si>
  <si>
    <t>Картофель отварной</t>
  </si>
  <si>
    <t>Плов из отварной говядины</t>
  </si>
  <si>
    <t>Сок ( инд.упак.)</t>
  </si>
  <si>
    <t>Омлет с сыром</t>
  </si>
  <si>
    <t>Пудинг из творога с джемом</t>
  </si>
  <si>
    <t>Кофейный напиток с молоком</t>
  </si>
  <si>
    <t>Макаронные изделия отварные</t>
  </si>
  <si>
    <t>№ 314</t>
  </si>
  <si>
    <t>№ 202</t>
  </si>
  <si>
    <t>№ 376</t>
  </si>
  <si>
    <t>№ 224</t>
  </si>
  <si>
    <t>№ 209</t>
  </si>
  <si>
    <t>№ 432</t>
  </si>
  <si>
    <t>№ 229</t>
  </si>
  <si>
    <t>№ 128</t>
  </si>
  <si>
    <t>№377</t>
  </si>
  <si>
    <t>№ 244</t>
  </si>
  <si>
    <t>№ 71</t>
  </si>
  <si>
    <t>№ 1</t>
  </si>
  <si>
    <t>№ 211</t>
  </si>
  <si>
    <t>№ 232</t>
  </si>
  <si>
    <t>№ 166</t>
  </si>
  <si>
    <t>№ 377</t>
  </si>
  <si>
    <t xml:space="preserve">Овощные палочки </t>
  </si>
  <si>
    <t>Бутерброды с сыром</t>
  </si>
  <si>
    <t>№ 3</t>
  </si>
  <si>
    <t>№ 340</t>
  </si>
  <si>
    <t>Каша пшенная жидкая</t>
  </si>
  <si>
    <t>Чай с молоком</t>
  </si>
  <si>
    <t>фрукт</t>
  </si>
  <si>
    <t>№ 378</t>
  </si>
  <si>
    <t>Овощные палочки</t>
  </si>
  <si>
    <t>№ 38</t>
  </si>
  <si>
    <t>Рыба запеченая с соусом сметанным</t>
  </si>
  <si>
    <t>Яйца вареные</t>
  </si>
  <si>
    <t>Фрукты свежие (яблоко)</t>
  </si>
  <si>
    <t>Овощи свежие в нарезке (помидор)</t>
  </si>
  <si>
    <t>Бутерброд с маслом (батон)</t>
  </si>
  <si>
    <t>Фрукты свежие (груша)</t>
  </si>
  <si>
    <t>Овощи свежие в нарезке (огурец)</t>
  </si>
  <si>
    <t>Каша гречневая рассыпчатая с овощами</t>
  </si>
  <si>
    <t>МБОУ "Соловьевская СОШ"</t>
  </si>
  <si>
    <t>Курбанаев Е.А</t>
  </si>
  <si>
    <t>Фрукты свежие (мандарин)</t>
  </si>
  <si>
    <t>Фрукты свежие(банан)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</si>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</sst>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vertical="top" wrapText="1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topLeftCell="A187" workbookViewId="0">
      <selection activeCell="D178" sqref="D1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7265625" style="1" customWidth="1"/>
    <col min="5" max="5" width="28.81640625" style="2" customWidth="1"/>
    <col min="6" max="6" width="9.26953125" style="2" customWidth="1"/>
    <col min="7" max="7" width="10" style="2" customWidth="1"/>
    <col min="8" max="8" width="7.72656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3" t="s">
        <v>92</v>
      </c>
      <c r="D1" s="64"/>
      <c r="E1" s="64"/>
      <c r="F1" s="12" t="s">
        <v>16</v>
      </c>
      <c r="G1" s="2" t="s">
        <v>17</v>
      </c>
      <c r="H1" s="65" t="s">
        <v>38</v>
      </c>
      <c r="I1" s="65"/>
      <c r="J1" s="65"/>
      <c r="K1" s="65"/>
    </row>
    <row r="2" spans="1:12" ht="18" x14ac:dyDescent="0.25">
      <c r="A2" s="35" t="s">
        <v>6</v>
      </c>
      <c r="C2" s="2"/>
      <c r="G2" s="2" t="s">
        <v>18</v>
      </c>
      <c r="H2" s="66" t="s">
        <v>93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 t="s">
        <v>43</v>
      </c>
      <c r="L6" s="40">
        <v>13.1</v>
      </c>
    </row>
    <row r="7" spans="1:12" ht="14.5" x14ac:dyDescent="0.35">
      <c r="A7" s="23"/>
      <c r="B7" s="15"/>
      <c r="C7" s="11"/>
      <c r="D7" s="6"/>
      <c r="E7" s="42" t="s">
        <v>85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 t="s">
        <v>62</v>
      </c>
      <c r="L7" s="43">
        <v>10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44</v>
      </c>
      <c r="L8" s="43">
        <v>11.94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42</v>
      </c>
      <c r="L9" s="43">
        <v>1.2</v>
      </c>
    </row>
    <row r="10" spans="1:12" ht="14.5" x14ac:dyDescent="0.35">
      <c r="A10" s="23"/>
      <c r="B10" s="15"/>
      <c r="C10" s="11"/>
      <c r="D10" s="7" t="s">
        <v>80</v>
      </c>
      <c r="E10" s="42" t="s">
        <v>94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 t="s">
        <v>77</v>
      </c>
      <c r="L10" s="43">
        <v>12.5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48.74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9"/>
      <c r="E24" s="53"/>
      <c r="F24" s="54">
        <f>F13+F23</f>
        <v>560</v>
      </c>
      <c r="G24" s="54">
        <f t="shared" ref="G24:J24" si="4">G13+G23</f>
        <v>16.599999999999998</v>
      </c>
      <c r="H24" s="54">
        <f t="shared" si="4"/>
        <v>16</v>
      </c>
      <c r="I24" s="54">
        <f t="shared" si="4"/>
        <v>60.9</v>
      </c>
      <c r="J24" s="54">
        <f t="shared" si="4"/>
        <v>540</v>
      </c>
      <c r="K24" s="54"/>
      <c r="L24" s="54">
        <f t="shared" ref="L24" si="5">L13+L23</f>
        <v>48.74</v>
      </c>
    </row>
    <row r="25" spans="1:12" ht="14.5" x14ac:dyDescent="0.35">
      <c r="A25" s="14">
        <v>1</v>
      </c>
      <c r="B25" s="15">
        <v>2</v>
      </c>
      <c r="C25" s="11" t="s">
        <v>20</v>
      </c>
      <c r="D25" s="56" t="s">
        <v>25</v>
      </c>
      <c r="E25" s="57" t="s">
        <v>74</v>
      </c>
      <c r="F25" s="55">
        <v>60</v>
      </c>
      <c r="G25" s="55">
        <v>0.5</v>
      </c>
      <c r="H25" s="55">
        <v>0.1</v>
      </c>
      <c r="I25" s="55">
        <v>1.5</v>
      </c>
      <c r="J25" s="55">
        <v>8.4</v>
      </c>
      <c r="K25" s="58" t="s">
        <v>68</v>
      </c>
      <c r="L25" s="55">
        <v>9</v>
      </c>
    </row>
    <row r="26" spans="1:12" ht="25" x14ac:dyDescent="0.35">
      <c r="A26" s="14"/>
      <c r="B26" s="15"/>
      <c r="C26" s="11"/>
      <c r="D26" s="71" t="s">
        <v>21</v>
      </c>
      <c r="E26" s="50" t="s">
        <v>45</v>
      </c>
      <c r="F26" s="51">
        <v>120</v>
      </c>
      <c r="G26" s="51">
        <v>16.7</v>
      </c>
      <c r="H26" s="51">
        <v>12.8</v>
      </c>
      <c r="I26" s="51">
        <v>15.3</v>
      </c>
      <c r="J26" s="51">
        <v>201.2</v>
      </c>
      <c r="K26" s="52" t="s">
        <v>58</v>
      </c>
      <c r="L26" s="51">
        <v>15.52</v>
      </c>
    </row>
    <row r="27" spans="1:12" ht="14.5" x14ac:dyDescent="0.35">
      <c r="A27" s="14"/>
      <c r="B27" s="15"/>
      <c r="C27" s="11"/>
      <c r="D27" s="6" t="s">
        <v>28</v>
      </c>
      <c r="E27" s="42" t="s">
        <v>57</v>
      </c>
      <c r="F27" s="43">
        <v>150</v>
      </c>
      <c r="G27" s="43">
        <v>5.7</v>
      </c>
      <c r="H27" s="43">
        <v>4.8</v>
      </c>
      <c r="I27" s="43">
        <v>34.9</v>
      </c>
      <c r="J27" s="43">
        <v>205.9</v>
      </c>
      <c r="K27" s="44" t="s">
        <v>59</v>
      </c>
      <c r="L27" s="43">
        <v>5.72</v>
      </c>
    </row>
    <row r="28" spans="1:12" ht="14.5" x14ac:dyDescent="0.35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0.3</v>
      </c>
      <c r="H28" s="43">
        <v>0</v>
      </c>
      <c r="I28" s="43">
        <v>15.2</v>
      </c>
      <c r="J28" s="43">
        <v>62.1</v>
      </c>
      <c r="K28" s="44" t="s">
        <v>60</v>
      </c>
      <c r="L28" s="43">
        <v>2.23</v>
      </c>
    </row>
    <row r="29" spans="1:12" ht="14.5" x14ac:dyDescent="0.3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2.2999999999999998</v>
      </c>
      <c r="H29" s="43">
        <v>0.2</v>
      </c>
      <c r="I29" s="43">
        <v>15.1</v>
      </c>
      <c r="J29" s="43">
        <v>71.099999999999994</v>
      </c>
      <c r="K29" s="44" t="s">
        <v>42</v>
      </c>
      <c r="L29" s="43">
        <v>1.8</v>
      </c>
    </row>
    <row r="30" spans="1:12" ht="14.5" x14ac:dyDescent="0.3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6"/>
      <c r="B33" s="17"/>
      <c r="C33" s="8"/>
      <c r="D33" s="18" t="s">
        <v>32</v>
      </c>
      <c r="E33" s="9"/>
      <c r="F33" s="19">
        <f>SUM(F25:F32)</f>
        <v>560</v>
      </c>
      <c r="G33" s="19">
        <f>SUM(G25:G32)</f>
        <v>25.5</v>
      </c>
      <c r="H33" s="19">
        <f>SUM(H25:H32)</f>
        <v>17.899999999999999</v>
      </c>
      <c r="I33" s="19">
        <f>SUM(I25:I32)</f>
        <v>82</v>
      </c>
      <c r="J33" s="19">
        <f>SUM(J25:J32)</f>
        <v>548.70000000000005</v>
      </c>
      <c r="K33" s="25"/>
      <c r="L33" s="19">
        <f>SUM(L25:L32)</f>
        <v>34.269999999999996</v>
      </c>
    </row>
    <row r="34" spans="1:12" ht="14.5" x14ac:dyDescent="0.3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5">
      <c r="A44" s="33">
        <f>A25</f>
        <v>1</v>
      </c>
      <c r="B44" s="33">
        <f>B25</f>
        <v>2</v>
      </c>
      <c r="C44" s="67" t="s">
        <v>4</v>
      </c>
      <c r="D44" s="68"/>
      <c r="E44" s="31"/>
      <c r="F44" s="32">
        <f>F33+F43</f>
        <v>560</v>
      </c>
      <c r="G44" s="32">
        <f t="shared" ref="G44" si="10">G33+G43</f>
        <v>25.5</v>
      </c>
      <c r="H44" s="32">
        <f t="shared" ref="H44" si="11">H33+H43</f>
        <v>17.899999999999999</v>
      </c>
      <c r="I44" s="32">
        <f t="shared" ref="I44" si="12">I33+I43</f>
        <v>82</v>
      </c>
      <c r="J44" s="32">
        <f t="shared" ref="J44:L44" si="13">J33+J43</f>
        <v>548.70000000000005</v>
      </c>
      <c r="K44" s="32"/>
      <c r="L44" s="32">
        <f t="shared" si="13"/>
        <v>34.269999999999996</v>
      </c>
    </row>
    <row r="45" spans="1:12" ht="37.5" x14ac:dyDescent="0.3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180</v>
      </c>
      <c r="G45" s="40">
        <v>26.6</v>
      </c>
      <c r="H45" s="40">
        <v>13.6</v>
      </c>
      <c r="I45" s="40">
        <v>24.2</v>
      </c>
      <c r="J45" s="40">
        <v>232.3</v>
      </c>
      <c r="K45" s="41" t="s">
        <v>61</v>
      </c>
      <c r="L45" s="40">
        <v>58.37</v>
      </c>
    </row>
    <row r="46" spans="1:12" ht="14.5" x14ac:dyDescent="0.35">
      <c r="A46" s="23"/>
      <c r="B46" s="15"/>
      <c r="C46" s="11"/>
      <c r="D46" s="6"/>
      <c r="E46" s="59" t="s">
        <v>75</v>
      </c>
      <c r="F46" s="43">
        <v>30</v>
      </c>
      <c r="G46" s="43">
        <v>3.5</v>
      </c>
      <c r="H46" s="43">
        <v>5.7</v>
      </c>
      <c r="I46" s="43">
        <v>9.3000000000000007</v>
      </c>
      <c r="J46" s="43">
        <v>78.3</v>
      </c>
      <c r="K46" s="60" t="s">
        <v>76</v>
      </c>
      <c r="L46" s="43">
        <v>13.61</v>
      </c>
    </row>
    <row r="47" spans="1:12" ht="14.5" x14ac:dyDescent="0.35">
      <c r="A47" s="23"/>
      <c r="B47" s="15"/>
      <c r="C47" s="11"/>
      <c r="D47" s="7" t="s">
        <v>22</v>
      </c>
      <c r="E47" s="42" t="s">
        <v>48</v>
      </c>
      <c r="F47" s="43">
        <v>200</v>
      </c>
      <c r="G47" s="43">
        <v>1.5</v>
      </c>
      <c r="H47" s="43">
        <v>1.3</v>
      </c>
      <c r="I47" s="43">
        <v>22.4</v>
      </c>
      <c r="J47" s="43">
        <v>107</v>
      </c>
      <c r="K47" s="44" t="s">
        <v>63</v>
      </c>
      <c r="L47" s="43">
        <v>12.3</v>
      </c>
    </row>
    <row r="48" spans="1:12" ht="14.5" x14ac:dyDescent="0.35">
      <c r="A48" s="23"/>
      <c r="B48" s="15"/>
      <c r="C48" s="11"/>
      <c r="D48" s="7" t="s">
        <v>23</v>
      </c>
      <c r="E48" s="42" t="s">
        <v>41</v>
      </c>
      <c r="F48" s="43">
        <v>20</v>
      </c>
      <c r="G48" s="43">
        <v>1.5</v>
      </c>
      <c r="H48" s="43">
        <v>0.1</v>
      </c>
      <c r="I48" s="43">
        <v>10</v>
      </c>
      <c r="J48" s="43">
        <v>47.4</v>
      </c>
      <c r="K48" s="44" t="s">
        <v>42</v>
      </c>
      <c r="L48" s="43">
        <v>1.2</v>
      </c>
    </row>
    <row r="49" spans="1:12" ht="14.5" x14ac:dyDescent="0.35">
      <c r="A49" s="23"/>
      <c r="B49" s="15"/>
      <c r="C49" s="11"/>
      <c r="D49" s="7" t="s">
        <v>80</v>
      </c>
      <c r="E49" s="59" t="s">
        <v>95</v>
      </c>
      <c r="F49" s="43">
        <v>100</v>
      </c>
      <c r="G49" s="43">
        <v>0.8</v>
      </c>
      <c r="H49" s="43">
        <v>0.2</v>
      </c>
      <c r="I49" s="43">
        <v>7.3</v>
      </c>
      <c r="J49" s="43">
        <v>36.9</v>
      </c>
      <c r="K49" s="44" t="s">
        <v>77</v>
      </c>
      <c r="L49" s="43">
        <v>17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4"/>
      <c r="B52" s="17"/>
      <c r="C52" s="8"/>
      <c r="D52" s="18" t="s">
        <v>32</v>
      </c>
      <c r="E52" s="9"/>
      <c r="F52" s="19">
        <f>SUM(F45:F51)</f>
        <v>530</v>
      </c>
      <c r="G52" s="19">
        <f>SUM(G45:G51)</f>
        <v>33.9</v>
      </c>
      <c r="H52" s="19">
        <f>SUM(H45:H51)</f>
        <v>20.900000000000002</v>
      </c>
      <c r="I52" s="19">
        <f>SUM(I45:I51)</f>
        <v>73.2</v>
      </c>
      <c r="J52" s="19">
        <f>SUM(J45:J51)</f>
        <v>501.9</v>
      </c>
      <c r="K52" s="25"/>
      <c r="L52" s="19">
        <f>SUM(L45:L51)</f>
        <v>102.47999999999999</v>
      </c>
    </row>
    <row r="53" spans="1:12" ht="14.5" x14ac:dyDescent="0.3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14">SUM(G53:G61)</f>
        <v>0</v>
      </c>
      <c r="H62" s="19">
        <f t="shared" ref="H62" si="15">SUM(H53:H61)</f>
        <v>0</v>
      </c>
      <c r="I62" s="19">
        <f t="shared" ref="I62" si="16">SUM(I53:I61)</f>
        <v>0</v>
      </c>
      <c r="J62" s="19">
        <f t="shared" ref="J62:L62" si="17">SUM(J53:J61)</f>
        <v>0</v>
      </c>
      <c r="K62" s="25"/>
      <c r="L62" s="19">
        <f t="shared" si="17"/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67" t="s">
        <v>4</v>
      </c>
      <c r="D63" s="68"/>
      <c r="E63" s="31"/>
      <c r="F63" s="32">
        <f>F52+F62</f>
        <v>530</v>
      </c>
      <c r="G63" s="32">
        <f t="shared" ref="G63" si="18">G52+G62</f>
        <v>33.9</v>
      </c>
      <c r="H63" s="32">
        <f t="shared" ref="H63" si="19">H52+H62</f>
        <v>20.900000000000002</v>
      </c>
      <c r="I63" s="32">
        <f t="shared" ref="I63" si="20">I52+I62</f>
        <v>73.2</v>
      </c>
      <c r="J63" s="32">
        <f t="shared" ref="J63:L63" si="21">J52+J62</f>
        <v>501.9</v>
      </c>
      <c r="K63" s="32"/>
      <c r="L63" s="32">
        <f t="shared" si="21"/>
        <v>102.47999999999999</v>
      </c>
    </row>
    <row r="64" spans="1:12" ht="25" x14ac:dyDescent="0.35">
      <c r="A64" s="20">
        <v>1</v>
      </c>
      <c r="B64" s="21">
        <v>4</v>
      </c>
      <c r="C64" s="22" t="s">
        <v>20</v>
      </c>
      <c r="D64" s="71" t="s">
        <v>21</v>
      </c>
      <c r="E64" s="39" t="s">
        <v>49</v>
      </c>
      <c r="F64" s="40">
        <v>90</v>
      </c>
      <c r="G64" s="40">
        <v>12.5</v>
      </c>
      <c r="H64" s="40">
        <v>8.1</v>
      </c>
      <c r="I64" s="40">
        <v>2.9</v>
      </c>
      <c r="J64" s="40">
        <v>134.69999999999999</v>
      </c>
      <c r="K64" s="61" t="s">
        <v>64</v>
      </c>
      <c r="L64" s="40">
        <v>15.19</v>
      </c>
    </row>
    <row r="65" spans="1:12" ht="14.5" x14ac:dyDescent="0.35">
      <c r="A65" s="23"/>
      <c r="B65" s="15"/>
      <c r="C65" s="11"/>
      <c r="D65" s="6" t="s">
        <v>28</v>
      </c>
      <c r="E65" s="42" t="s">
        <v>51</v>
      </c>
      <c r="F65" s="43">
        <v>150</v>
      </c>
      <c r="G65" s="43">
        <v>3.1</v>
      </c>
      <c r="H65" s="43">
        <v>5.2</v>
      </c>
      <c r="I65" s="43">
        <v>21.3</v>
      </c>
      <c r="J65" s="43">
        <v>245.1</v>
      </c>
      <c r="K65" s="44" t="s">
        <v>65</v>
      </c>
      <c r="L65" s="43">
        <v>6</v>
      </c>
    </row>
    <row r="66" spans="1:12" ht="14.5" x14ac:dyDescent="0.35">
      <c r="A66" s="23"/>
      <c r="B66" s="15"/>
      <c r="C66" s="11"/>
      <c r="D66" s="7" t="s">
        <v>22</v>
      </c>
      <c r="E66" s="42" t="s">
        <v>50</v>
      </c>
      <c r="F66" s="43">
        <v>200</v>
      </c>
      <c r="G66" s="43">
        <v>0.4</v>
      </c>
      <c r="H66" s="43">
        <v>0</v>
      </c>
      <c r="I66" s="43">
        <v>15.4</v>
      </c>
      <c r="J66" s="43">
        <v>63.7</v>
      </c>
      <c r="K66" s="44" t="s">
        <v>66</v>
      </c>
      <c r="L66" s="43">
        <v>4.09</v>
      </c>
    </row>
    <row r="67" spans="1:12" ht="14.5" x14ac:dyDescent="0.3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1.5</v>
      </c>
      <c r="H67" s="43">
        <v>0.1</v>
      </c>
      <c r="I67" s="43">
        <v>10</v>
      </c>
      <c r="J67" s="43">
        <v>47.4</v>
      </c>
      <c r="K67" s="44" t="s">
        <v>42</v>
      </c>
      <c r="L67" s="43">
        <v>1.2</v>
      </c>
    </row>
    <row r="68" spans="1:12" ht="14.5" x14ac:dyDescent="0.35">
      <c r="A68" s="23"/>
      <c r="B68" s="15"/>
      <c r="C68" s="11"/>
      <c r="D68" s="7" t="s">
        <v>80</v>
      </c>
      <c r="E68" s="59" t="s">
        <v>86</v>
      </c>
      <c r="F68" s="43">
        <v>100</v>
      </c>
      <c r="G68" s="43">
        <v>0.4</v>
      </c>
      <c r="H68" s="43">
        <v>0.3</v>
      </c>
      <c r="I68" s="43">
        <v>10</v>
      </c>
      <c r="J68" s="43">
        <v>45.6</v>
      </c>
      <c r="K68" s="60" t="s">
        <v>77</v>
      </c>
      <c r="L68" s="43">
        <v>12.5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4"/>
      <c r="B71" s="17"/>
      <c r="C71" s="8"/>
      <c r="D71" s="18" t="s">
        <v>32</v>
      </c>
      <c r="E71" s="9"/>
      <c r="F71" s="19">
        <f>SUM(F64:F70)</f>
        <v>560</v>
      </c>
      <c r="G71" s="19">
        <f t="shared" ref="G71" si="22">SUM(G64:G70)</f>
        <v>17.899999999999999</v>
      </c>
      <c r="H71" s="19">
        <f t="shared" ref="H71" si="23">SUM(H64:H70)</f>
        <v>13.700000000000001</v>
      </c>
      <c r="I71" s="19">
        <f t="shared" ref="I71" si="24">SUM(I64:I70)</f>
        <v>59.6</v>
      </c>
      <c r="J71" s="19">
        <f t="shared" ref="J71:L71" si="25">SUM(J64:J70)</f>
        <v>536.49999999999989</v>
      </c>
      <c r="K71" s="25"/>
      <c r="L71" s="19">
        <f t="shared" si="25"/>
        <v>38.979999999999997</v>
      </c>
    </row>
    <row r="72" spans="1:12" ht="14.5" x14ac:dyDescent="0.3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26">SUM(G72:G80)</f>
        <v>0</v>
      </c>
      <c r="H81" s="19">
        <f t="shared" ref="H81" si="27">SUM(H72:H80)</f>
        <v>0</v>
      </c>
      <c r="I81" s="19">
        <f t="shared" ref="I81" si="28">SUM(I72:I80)</f>
        <v>0</v>
      </c>
      <c r="J81" s="19">
        <f t="shared" ref="J81:L81" si="29">SUM(J72:J80)</f>
        <v>0</v>
      </c>
      <c r="K81" s="25"/>
      <c r="L81" s="19">
        <f t="shared" si="29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67" t="s">
        <v>4</v>
      </c>
      <c r="D82" s="68"/>
      <c r="E82" s="31"/>
      <c r="F82" s="32">
        <f>F71+F81</f>
        <v>560</v>
      </c>
      <c r="G82" s="32">
        <f t="shared" ref="G82" si="30">G71+G81</f>
        <v>17.899999999999999</v>
      </c>
      <c r="H82" s="32">
        <f t="shared" ref="H82" si="31">H71+H81</f>
        <v>13.700000000000001</v>
      </c>
      <c r="I82" s="32">
        <f t="shared" ref="I82" si="32">I71+I81</f>
        <v>59.6</v>
      </c>
      <c r="J82" s="32">
        <f t="shared" ref="J82:L82" si="33">J71+J81</f>
        <v>536.49999999999989</v>
      </c>
      <c r="K82" s="32"/>
      <c r="L82" s="32">
        <f t="shared" si="33"/>
        <v>38.979999999999997</v>
      </c>
    </row>
    <row r="83" spans="1:12" ht="25" x14ac:dyDescent="0.35">
      <c r="A83" s="20">
        <v>1</v>
      </c>
      <c r="B83" s="21">
        <v>5</v>
      </c>
      <c r="C83" s="22" t="s">
        <v>20</v>
      </c>
      <c r="D83" s="5" t="s">
        <v>25</v>
      </c>
      <c r="E83" s="39" t="s">
        <v>87</v>
      </c>
      <c r="F83" s="40">
        <v>60</v>
      </c>
      <c r="G83" s="40">
        <v>0.5</v>
      </c>
      <c r="H83" s="40">
        <v>0.1</v>
      </c>
      <c r="I83" s="40">
        <v>1.5</v>
      </c>
      <c r="J83" s="40">
        <v>8.4</v>
      </c>
      <c r="K83" s="41" t="s">
        <v>68</v>
      </c>
      <c r="L83" s="40">
        <v>11.7</v>
      </c>
    </row>
    <row r="84" spans="1:12" ht="14.5" x14ac:dyDescent="0.35">
      <c r="A84" s="23"/>
      <c r="B84" s="15"/>
      <c r="C84" s="11"/>
      <c r="D84" s="6" t="s">
        <v>21</v>
      </c>
      <c r="E84" s="59" t="s">
        <v>52</v>
      </c>
      <c r="F84" s="43">
        <v>150</v>
      </c>
      <c r="G84" s="43">
        <v>18.7</v>
      </c>
      <c r="H84" s="43">
        <v>23</v>
      </c>
      <c r="I84" s="43">
        <v>38.6</v>
      </c>
      <c r="J84" s="43">
        <v>306</v>
      </c>
      <c r="K84" s="44" t="s">
        <v>67</v>
      </c>
      <c r="L84" s="43">
        <v>70.7</v>
      </c>
    </row>
    <row r="85" spans="1:12" ht="14.5" x14ac:dyDescent="0.35">
      <c r="A85" s="23"/>
      <c r="B85" s="15"/>
      <c r="C85" s="11"/>
      <c r="D85" s="7" t="s">
        <v>22</v>
      </c>
      <c r="E85" s="42" t="s">
        <v>46</v>
      </c>
      <c r="F85" s="43">
        <v>200</v>
      </c>
      <c r="G85" s="43">
        <v>0.3</v>
      </c>
      <c r="H85" s="43">
        <v>0</v>
      </c>
      <c r="I85" s="43">
        <v>15.2</v>
      </c>
      <c r="J85" s="43">
        <v>62.1</v>
      </c>
      <c r="K85" s="44" t="s">
        <v>60</v>
      </c>
      <c r="L85" s="43">
        <v>2.23</v>
      </c>
    </row>
    <row r="86" spans="1:12" ht="14.5" x14ac:dyDescent="0.35">
      <c r="A86" s="23"/>
      <c r="B86" s="15"/>
      <c r="C86" s="11"/>
      <c r="D86" s="7" t="s">
        <v>29</v>
      </c>
      <c r="E86" s="42" t="s">
        <v>53</v>
      </c>
      <c r="F86" s="43">
        <v>200</v>
      </c>
      <c r="G86" s="43">
        <v>0.6</v>
      </c>
      <c r="H86" s="43">
        <v>0</v>
      </c>
      <c r="I86" s="43">
        <v>32</v>
      </c>
      <c r="J86" s="43">
        <v>131.9</v>
      </c>
      <c r="K86" s="44" t="s">
        <v>42</v>
      </c>
      <c r="L86" s="43">
        <v>20</v>
      </c>
    </row>
    <row r="87" spans="1:12" ht="14.5" x14ac:dyDescent="0.35">
      <c r="A87" s="23"/>
      <c r="B87" s="15"/>
      <c r="C87" s="11"/>
      <c r="D87" s="7" t="s">
        <v>23</v>
      </c>
      <c r="E87" s="42" t="s">
        <v>41</v>
      </c>
      <c r="F87" s="43">
        <v>20</v>
      </c>
      <c r="G87" s="43">
        <v>1.5</v>
      </c>
      <c r="H87" s="43">
        <v>0.1</v>
      </c>
      <c r="I87" s="43">
        <v>10</v>
      </c>
      <c r="J87" s="43">
        <v>47.4</v>
      </c>
      <c r="K87" s="44" t="s">
        <v>42</v>
      </c>
      <c r="L87" s="43">
        <v>1.2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4"/>
      <c r="B90" s="17"/>
      <c r="C90" s="8"/>
      <c r="D90" s="18" t="s">
        <v>32</v>
      </c>
      <c r="E90" s="9"/>
      <c r="F90" s="19">
        <f>SUM(F83:F89)</f>
        <v>630</v>
      </c>
      <c r="G90" s="19">
        <f>SUM(G83:G89)</f>
        <v>21.6</v>
      </c>
      <c r="H90" s="19">
        <f>SUM(H83:H89)</f>
        <v>23.200000000000003</v>
      </c>
      <c r="I90" s="19">
        <f>SUM(I83:I89)</f>
        <v>97.3</v>
      </c>
      <c r="J90" s="19">
        <f>SUM(J83:J89)</f>
        <v>555.79999999999995</v>
      </c>
      <c r="K90" s="25"/>
      <c r="L90" s="19">
        <f>SUM(L83:L89)</f>
        <v>105.83000000000001</v>
      </c>
    </row>
    <row r="91" spans="1:12" ht="14.5" x14ac:dyDescent="0.3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34">SUM(G91:G99)</f>
        <v>0</v>
      </c>
      <c r="H100" s="19">
        <f t="shared" ref="H100" si="35">SUM(H91:H99)</f>
        <v>0</v>
      </c>
      <c r="I100" s="19">
        <f t="shared" ref="I100" si="36">SUM(I91:I99)</f>
        <v>0</v>
      </c>
      <c r="J100" s="19">
        <f t="shared" ref="J100:L100" si="37">SUM(J91:J99)</f>
        <v>0</v>
      </c>
      <c r="K100" s="25"/>
      <c r="L100" s="19">
        <f t="shared" si="37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67" t="s">
        <v>4</v>
      </c>
      <c r="D101" s="68"/>
      <c r="E101" s="31"/>
      <c r="F101" s="32">
        <f>F90+F100</f>
        <v>630</v>
      </c>
      <c r="G101" s="32">
        <f t="shared" ref="G101" si="38">G90+G100</f>
        <v>21.6</v>
      </c>
      <c r="H101" s="32">
        <f t="shared" ref="H101" si="39">H90+H100</f>
        <v>23.200000000000003</v>
      </c>
      <c r="I101" s="32">
        <f t="shared" ref="I101" si="40">I90+I100</f>
        <v>97.3</v>
      </c>
      <c r="J101" s="32">
        <f t="shared" ref="J101:L101" si="41">J90+J100</f>
        <v>555.79999999999995</v>
      </c>
      <c r="K101" s="32"/>
      <c r="L101" s="32">
        <f t="shared" si="41"/>
        <v>105.83000000000001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62" t="s">
        <v>78</v>
      </c>
      <c r="F102" s="40">
        <v>200</v>
      </c>
      <c r="G102" s="40">
        <v>7.2</v>
      </c>
      <c r="H102" s="40">
        <v>8.9</v>
      </c>
      <c r="I102" s="40">
        <v>31.5</v>
      </c>
      <c r="J102" s="40">
        <v>236.1</v>
      </c>
      <c r="K102" s="61" t="s">
        <v>43</v>
      </c>
      <c r="L102" s="40">
        <v>13.2</v>
      </c>
    </row>
    <row r="103" spans="1:12" ht="14.5" x14ac:dyDescent="0.35">
      <c r="A103" s="23"/>
      <c r="B103" s="15"/>
      <c r="C103" s="11"/>
      <c r="D103" s="6"/>
      <c r="E103" s="59" t="s">
        <v>75</v>
      </c>
      <c r="F103" s="43">
        <v>30</v>
      </c>
      <c r="G103" s="43">
        <v>3.5</v>
      </c>
      <c r="H103" s="43">
        <v>5.7</v>
      </c>
      <c r="I103" s="43">
        <v>9.3000000000000007</v>
      </c>
      <c r="J103" s="43">
        <v>78.3</v>
      </c>
      <c r="K103" s="60" t="s">
        <v>76</v>
      </c>
      <c r="L103" s="43">
        <v>13.61</v>
      </c>
    </row>
    <row r="104" spans="1:12" ht="14.5" x14ac:dyDescent="0.35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3.8</v>
      </c>
      <c r="H104" s="43">
        <v>3.7</v>
      </c>
      <c r="I104" s="43">
        <v>24.3</v>
      </c>
      <c r="J104" s="43">
        <v>146.80000000000001</v>
      </c>
      <c r="K104" s="44" t="s">
        <v>44</v>
      </c>
      <c r="L104" s="43">
        <v>11.94</v>
      </c>
    </row>
    <row r="105" spans="1:12" ht="14.5" x14ac:dyDescent="0.3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1.5</v>
      </c>
      <c r="H105" s="43">
        <v>0.1</v>
      </c>
      <c r="I105" s="43">
        <v>10</v>
      </c>
      <c r="J105" s="43">
        <v>47.4</v>
      </c>
      <c r="K105" s="44" t="s">
        <v>42</v>
      </c>
      <c r="L105" s="43">
        <v>1.2</v>
      </c>
    </row>
    <row r="106" spans="1:12" ht="14.5" x14ac:dyDescent="0.35">
      <c r="A106" s="23"/>
      <c r="B106" s="15"/>
      <c r="C106" s="11"/>
      <c r="D106" s="7" t="s">
        <v>80</v>
      </c>
      <c r="E106" s="59" t="s">
        <v>86</v>
      </c>
      <c r="F106" s="43">
        <v>100</v>
      </c>
      <c r="G106" s="43">
        <v>1.5</v>
      </c>
      <c r="H106" s="43">
        <v>0.5</v>
      </c>
      <c r="I106" s="43">
        <v>20.399999999999999</v>
      </c>
      <c r="J106" s="43">
        <v>93.1</v>
      </c>
      <c r="K106" s="44" t="s">
        <v>77</v>
      </c>
      <c r="L106" s="43">
        <v>12.5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4"/>
      <c r="B109" s="17"/>
      <c r="C109" s="8"/>
      <c r="D109" s="18" t="s">
        <v>32</v>
      </c>
      <c r="E109" s="9"/>
      <c r="F109" s="19">
        <f>SUM(F102:F108)</f>
        <v>550</v>
      </c>
      <c r="G109" s="19">
        <f t="shared" ref="G109:J109" si="42">SUM(G102:G108)</f>
        <v>17.5</v>
      </c>
      <c r="H109" s="19">
        <f t="shared" si="42"/>
        <v>18.900000000000002</v>
      </c>
      <c r="I109" s="19">
        <f t="shared" si="42"/>
        <v>95.5</v>
      </c>
      <c r="J109" s="19">
        <f t="shared" si="42"/>
        <v>601.69999999999993</v>
      </c>
      <c r="K109" s="25"/>
      <c r="L109" s="19">
        <f t="shared" ref="L109" si="43">SUM(L102:L108)</f>
        <v>52.45</v>
      </c>
    </row>
    <row r="110" spans="1:12" ht="14.5" x14ac:dyDescent="0.3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44">SUM(G110:G118)</f>
        <v>0</v>
      </c>
      <c r="H119" s="19">
        <f t="shared" si="44"/>
        <v>0</v>
      </c>
      <c r="I119" s="19">
        <f t="shared" si="44"/>
        <v>0</v>
      </c>
      <c r="J119" s="19">
        <f t="shared" si="44"/>
        <v>0</v>
      </c>
      <c r="K119" s="25"/>
      <c r="L119" s="19">
        <f t="shared" ref="L119" si="45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67" t="s">
        <v>4</v>
      </c>
      <c r="D120" s="68"/>
      <c r="E120" s="31"/>
      <c r="F120" s="32">
        <f>F109+F119</f>
        <v>550</v>
      </c>
      <c r="G120" s="32">
        <f t="shared" ref="G120" si="46">G109+G119</f>
        <v>17.5</v>
      </c>
      <c r="H120" s="32">
        <f t="shared" ref="H120" si="47">H109+H119</f>
        <v>18.900000000000002</v>
      </c>
      <c r="I120" s="32">
        <f t="shared" ref="I120" si="48">I109+I119</f>
        <v>95.5</v>
      </c>
      <c r="J120" s="32">
        <f t="shared" ref="J120:L120" si="49">J109+J119</f>
        <v>601.69999999999993</v>
      </c>
      <c r="K120" s="32"/>
      <c r="L120" s="32">
        <f t="shared" si="49"/>
        <v>52.45</v>
      </c>
    </row>
    <row r="121" spans="1:12" ht="15" thickBot="1" x14ac:dyDescent="0.4">
      <c r="A121" s="14">
        <v>2</v>
      </c>
      <c r="B121" s="15">
        <v>2</v>
      </c>
      <c r="C121" s="22" t="s">
        <v>20</v>
      </c>
      <c r="D121" s="5" t="s">
        <v>21</v>
      </c>
      <c r="E121" s="39" t="s">
        <v>54</v>
      </c>
      <c r="F121" s="40">
        <v>150</v>
      </c>
      <c r="G121" s="40">
        <v>16.100000000000001</v>
      </c>
      <c r="H121" s="40">
        <v>28.9</v>
      </c>
      <c r="I121" s="40">
        <v>6.6</v>
      </c>
      <c r="J121" s="40">
        <v>248.9</v>
      </c>
      <c r="K121" s="41" t="s">
        <v>70</v>
      </c>
      <c r="L121" s="40">
        <v>34.6</v>
      </c>
    </row>
    <row r="122" spans="1:12" ht="14.5" x14ac:dyDescent="0.35">
      <c r="A122" s="14"/>
      <c r="B122" s="15"/>
      <c r="C122" s="11"/>
      <c r="D122" s="6"/>
      <c r="E122" s="59" t="s">
        <v>88</v>
      </c>
      <c r="F122" s="43">
        <v>30</v>
      </c>
      <c r="G122" s="43">
        <v>1.3</v>
      </c>
      <c r="H122" s="43">
        <v>10.1</v>
      </c>
      <c r="I122" s="43">
        <v>9</v>
      </c>
      <c r="J122" s="43">
        <v>92</v>
      </c>
      <c r="K122" s="61" t="s">
        <v>69</v>
      </c>
      <c r="L122" s="43">
        <v>11.37</v>
      </c>
    </row>
    <row r="123" spans="1:12" ht="14.5" x14ac:dyDescent="0.35">
      <c r="A123" s="14"/>
      <c r="B123" s="15"/>
      <c r="C123" s="11"/>
      <c r="D123" s="7" t="s">
        <v>22</v>
      </c>
      <c r="E123" s="59" t="s">
        <v>79</v>
      </c>
      <c r="F123" s="43">
        <v>200</v>
      </c>
      <c r="G123" s="43">
        <v>3.1</v>
      </c>
      <c r="H123" s="43">
        <v>3.1</v>
      </c>
      <c r="I123" s="43">
        <v>16</v>
      </c>
      <c r="J123" s="43">
        <v>105.3</v>
      </c>
      <c r="K123" s="60" t="s">
        <v>81</v>
      </c>
      <c r="L123" s="43">
        <v>6.93</v>
      </c>
    </row>
    <row r="124" spans="1:12" ht="14.5" x14ac:dyDescent="0.35">
      <c r="A124" s="14"/>
      <c r="B124" s="15"/>
      <c r="C124" s="11"/>
      <c r="D124" s="7" t="s">
        <v>23</v>
      </c>
      <c r="E124" s="42" t="s">
        <v>41</v>
      </c>
      <c r="F124" s="43">
        <v>20</v>
      </c>
      <c r="G124" s="43">
        <v>1.5</v>
      </c>
      <c r="H124" s="43">
        <v>0.1</v>
      </c>
      <c r="I124" s="43">
        <v>10</v>
      </c>
      <c r="J124" s="43">
        <v>47.4</v>
      </c>
      <c r="K124" s="44" t="s">
        <v>42</v>
      </c>
      <c r="L124" s="43">
        <v>1.2</v>
      </c>
    </row>
    <row r="125" spans="1:12" ht="14.5" x14ac:dyDescent="0.35">
      <c r="A125" s="14"/>
      <c r="B125" s="15"/>
      <c r="C125" s="11"/>
      <c r="D125" s="7" t="s">
        <v>80</v>
      </c>
      <c r="E125" s="59" t="s">
        <v>89</v>
      </c>
      <c r="F125" s="43">
        <v>100</v>
      </c>
      <c r="G125" s="43">
        <v>0.4</v>
      </c>
      <c r="H125" s="43">
        <v>0.3</v>
      </c>
      <c r="I125" s="43">
        <v>10</v>
      </c>
      <c r="J125" s="43">
        <v>45.6</v>
      </c>
      <c r="K125" s="60" t="s">
        <v>77</v>
      </c>
      <c r="L125" s="43">
        <v>33</v>
      </c>
    </row>
    <row r="126" spans="1:12" ht="14.5" x14ac:dyDescent="0.3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6"/>
      <c r="B129" s="17"/>
      <c r="C129" s="8"/>
      <c r="D129" s="18" t="s">
        <v>32</v>
      </c>
      <c r="E129" s="9"/>
      <c r="F129" s="19">
        <f>SUM(F121:F128)</f>
        <v>500</v>
      </c>
      <c r="G129" s="19">
        <f>SUM(G121:G128)</f>
        <v>22.400000000000002</v>
      </c>
      <c r="H129" s="19">
        <f>SUM(H121:H128)</f>
        <v>42.5</v>
      </c>
      <c r="I129" s="19">
        <f>SUM(I121:I128)</f>
        <v>51.6</v>
      </c>
      <c r="J129" s="19">
        <f>SUM(J121:J128)</f>
        <v>539.19999999999993</v>
      </c>
      <c r="K129" s="25"/>
      <c r="L129" s="19">
        <f>SUM(L121:L128)</f>
        <v>87.1</v>
      </c>
    </row>
    <row r="130" spans="1:12" ht="14.5" x14ac:dyDescent="0.35">
      <c r="A130" s="13">
        <f>A121</f>
        <v>2</v>
      </c>
      <c r="B130" s="13">
        <f>B121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50">SUM(G130:G138)</f>
        <v>0</v>
      </c>
      <c r="H139" s="19">
        <f t="shared" si="50"/>
        <v>0</v>
      </c>
      <c r="I139" s="19">
        <f t="shared" si="50"/>
        <v>0</v>
      </c>
      <c r="J139" s="19">
        <f t="shared" si="50"/>
        <v>0</v>
      </c>
      <c r="K139" s="25"/>
      <c r="L139" s="19">
        <f t="shared" ref="L139" si="51">SUM(L130:L138)</f>
        <v>0</v>
      </c>
    </row>
    <row r="140" spans="1:12" ht="15" thickBot="1" x14ac:dyDescent="0.3">
      <c r="A140" s="33">
        <f>A121</f>
        <v>2</v>
      </c>
      <c r="B140" s="33">
        <f>B121</f>
        <v>2</v>
      </c>
      <c r="C140" s="67" t="s">
        <v>4</v>
      </c>
      <c r="D140" s="68"/>
      <c r="E140" s="31"/>
      <c r="F140" s="32">
        <f>F129+F139</f>
        <v>500</v>
      </c>
      <c r="G140" s="32">
        <f>G129+G139</f>
        <v>22.400000000000002</v>
      </c>
      <c r="H140" s="32">
        <f>H129+H139</f>
        <v>42.5</v>
      </c>
      <c r="I140" s="32">
        <f>I129+I139</f>
        <v>51.6</v>
      </c>
      <c r="J140" s="32">
        <f>J129+J139</f>
        <v>539.19999999999993</v>
      </c>
      <c r="K140" s="32"/>
      <c r="L140" s="32">
        <f>L129+L139</f>
        <v>87.1</v>
      </c>
    </row>
    <row r="141" spans="1:12" ht="25" x14ac:dyDescent="0.35">
      <c r="A141" s="20">
        <v>2</v>
      </c>
      <c r="B141" s="21">
        <v>3</v>
      </c>
      <c r="C141" s="22" t="s">
        <v>20</v>
      </c>
      <c r="D141" s="5" t="s">
        <v>25</v>
      </c>
      <c r="E141" s="39" t="s">
        <v>90</v>
      </c>
      <c r="F141" s="40">
        <v>60</v>
      </c>
      <c r="G141" s="40">
        <v>0.6</v>
      </c>
      <c r="H141" s="40">
        <v>0.1</v>
      </c>
      <c r="I141" s="40">
        <v>2.2000000000000002</v>
      </c>
      <c r="J141" s="40">
        <v>13.9</v>
      </c>
      <c r="K141" s="41" t="s">
        <v>68</v>
      </c>
      <c r="L141" s="40">
        <v>9</v>
      </c>
    </row>
    <row r="142" spans="1:12" ht="25" x14ac:dyDescent="0.35">
      <c r="A142" s="23"/>
      <c r="B142" s="15"/>
      <c r="C142" s="11"/>
      <c r="D142" s="71" t="s">
        <v>21</v>
      </c>
      <c r="E142" s="42" t="s">
        <v>84</v>
      </c>
      <c r="F142" s="43">
        <v>120</v>
      </c>
      <c r="G142" s="43">
        <v>26.9</v>
      </c>
      <c r="H142" s="43">
        <v>16</v>
      </c>
      <c r="I142" s="43">
        <v>4.4000000000000004</v>
      </c>
      <c r="J142" s="43">
        <v>270.2</v>
      </c>
      <c r="K142" s="44" t="s">
        <v>71</v>
      </c>
      <c r="L142" s="43">
        <v>25.83</v>
      </c>
    </row>
    <row r="143" spans="1:12" ht="25" x14ac:dyDescent="0.35">
      <c r="A143" s="23"/>
      <c r="B143" s="15"/>
      <c r="C143" s="11"/>
      <c r="D143" s="6" t="s">
        <v>28</v>
      </c>
      <c r="E143" s="42" t="s">
        <v>91</v>
      </c>
      <c r="F143" s="43">
        <v>150</v>
      </c>
      <c r="G143" s="43">
        <v>8.8000000000000007</v>
      </c>
      <c r="H143" s="43">
        <v>5.4</v>
      </c>
      <c r="I143" s="43">
        <v>40.200000000000003</v>
      </c>
      <c r="J143" s="43">
        <v>169.3</v>
      </c>
      <c r="K143" s="44" t="s">
        <v>72</v>
      </c>
      <c r="L143" s="43">
        <v>7.4</v>
      </c>
    </row>
    <row r="144" spans="1:12" ht="14.5" x14ac:dyDescent="0.35">
      <c r="A144" s="23"/>
      <c r="B144" s="15"/>
      <c r="C144" s="11"/>
      <c r="D144" s="7" t="s">
        <v>22</v>
      </c>
      <c r="E144" s="42" t="s">
        <v>50</v>
      </c>
      <c r="F144" s="43">
        <v>200</v>
      </c>
      <c r="G144" s="43">
        <v>0.4</v>
      </c>
      <c r="H144" s="43">
        <v>0</v>
      </c>
      <c r="I144" s="43">
        <v>15.4</v>
      </c>
      <c r="J144" s="43">
        <v>63.7</v>
      </c>
      <c r="K144" s="44" t="s">
        <v>73</v>
      </c>
      <c r="L144" s="43">
        <v>4.09</v>
      </c>
    </row>
    <row r="145" spans="1:12" ht="15.75" customHeight="1" x14ac:dyDescent="0.35">
      <c r="A145" s="23"/>
      <c r="B145" s="15"/>
      <c r="C145" s="11"/>
      <c r="D145" s="7" t="s">
        <v>23</v>
      </c>
      <c r="E145" s="42" t="s">
        <v>41</v>
      </c>
      <c r="F145" s="43">
        <v>30</v>
      </c>
      <c r="G145" s="43">
        <v>2.2999999999999998</v>
      </c>
      <c r="H145" s="43">
        <v>0.2</v>
      </c>
      <c r="I145" s="43">
        <v>15.1</v>
      </c>
      <c r="J145" s="43">
        <v>71.099999999999994</v>
      </c>
      <c r="K145" s="44" t="s">
        <v>42</v>
      </c>
      <c r="L145" s="43">
        <v>1.2</v>
      </c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32</v>
      </c>
      <c r="E148" s="9"/>
      <c r="F148" s="19">
        <f>SUM(F141:F147)</f>
        <v>560</v>
      </c>
      <c r="G148" s="19">
        <f>SUM(G141:G147)</f>
        <v>38.999999999999993</v>
      </c>
      <c r="H148" s="19">
        <f>SUM(H141:H147)</f>
        <v>21.7</v>
      </c>
      <c r="I148" s="19">
        <f>SUM(I141:I147)</f>
        <v>77.3</v>
      </c>
      <c r="J148" s="19">
        <f>SUM(J141:J147)</f>
        <v>588.20000000000005</v>
      </c>
      <c r="K148" s="25"/>
      <c r="L148" s="19">
        <f>SUM(L141:L147)</f>
        <v>47.519999999999996</v>
      </c>
    </row>
    <row r="149" spans="1:12" ht="14.5" x14ac:dyDescent="0.3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2">SUM(G149:G157)</f>
        <v>0</v>
      </c>
      <c r="H158" s="19">
        <f t="shared" si="52"/>
        <v>0</v>
      </c>
      <c r="I158" s="19">
        <f t="shared" si="52"/>
        <v>0</v>
      </c>
      <c r="J158" s="19">
        <f t="shared" si="52"/>
        <v>0</v>
      </c>
      <c r="K158" s="25"/>
      <c r="L158" s="19">
        <f t="shared" ref="L158" si="53">SUM(L149:L157)</f>
        <v>0</v>
      </c>
    </row>
    <row r="159" spans="1:12" ht="15" thickBot="1" x14ac:dyDescent="0.3">
      <c r="A159" s="29">
        <f>A141</f>
        <v>2</v>
      </c>
      <c r="B159" s="30">
        <f>B141</f>
        <v>3</v>
      </c>
      <c r="C159" s="67" t="s">
        <v>4</v>
      </c>
      <c r="D159" s="68"/>
      <c r="E159" s="31"/>
      <c r="F159" s="32">
        <f>F148+F158</f>
        <v>560</v>
      </c>
      <c r="G159" s="32">
        <f t="shared" ref="G159" si="54">G148+G158</f>
        <v>38.999999999999993</v>
      </c>
      <c r="H159" s="32">
        <f t="shared" ref="H159" si="55">H148+H158</f>
        <v>21.7</v>
      </c>
      <c r="I159" s="32">
        <f t="shared" ref="I159" si="56">I148+I158</f>
        <v>77.3</v>
      </c>
      <c r="J159" s="32">
        <f t="shared" ref="J159:L159" si="57">J148+J158</f>
        <v>588.20000000000005</v>
      </c>
      <c r="K159" s="32"/>
      <c r="L159" s="32">
        <f t="shared" si="57"/>
        <v>47.519999999999996</v>
      </c>
    </row>
    <row r="160" spans="1:12" ht="15" thickBot="1" x14ac:dyDescent="0.4">
      <c r="A160" s="20">
        <v>2</v>
      </c>
      <c r="B160" s="21">
        <v>4</v>
      </c>
      <c r="C160" s="22" t="s">
        <v>20</v>
      </c>
      <c r="D160" s="7" t="s">
        <v>80</v>
      </c>
      <c r="E160" s="42" t="s">
        <v>86</v>
      </c>
      <c r="F160" s="43">
        <v>100</v>
      </c>
      <c r="G160" s="43">
        <v>0.8</v>
      </c>
      <c r="H160" s="43">
        <v>0.2</v>
      </c>
      <c r="I160" s="43">
        <v>7.3</v>
      </c>
      <c r="J160" s="43">
        <v>36.9</v>
      </c>
      <c r="K160" s="44" t="s">
        <v>77</v>
      </c>
      <c r="L160" s="43">
        <v>12.5</v>
      </c>
    </row>
    <row r="161" spans="1:12" ht="14.5" x14ac:dyDescent="0.35">
      <c r="A161" s="23"/>
      <c r="B161" s="15"/>
      <c r="C161" s="11"/>
      <c r="D161" s="5" t="s">
        <v>21</v>
      </c>
      <c r="E161" s="39" t="s">
        <v>55</v>
      </c>
      <c r="F161" s="40">
        <v>180</v>
      </c>
      <c r="G161" s="40">
        <v>13.3</v>
      </c>
      <c r="H161" s="40">
        <v>14.1</v>
      </c>
      <c r="I161" s="40">
        <v>12.1</v>
      </c>
      <c r="J161" s="40">
        <v>286.10000000000002</v>
      </c>
      <c r="K161" s="41" t="s">
        <v>61</v>
      </c>
      <c r="L161" s="40">
        <v>56.61</v>
      </c>
    </row>
    <row r="162" spans="1:12" ht="14.5" x14ac:dyDescent="0.35">
      <c r="A162" s="23"/>
      <c r="B162" s="15"/>
      <c r="C162" s="11"/>
      <c r="D162" s="7" t="s">
        <v>22</v>
      </c>
      <c r="E162" s="42" t="s">
        <v>56</v>
      </c>
      <c r="F162" s="43">
        <v>200</v>
      </c>
      <c r="G162" s="43">
        <v>1.5</v>
      </c>
      <c r="H162" s="43">
        <v>1.3</v>
      </c>
      <c r="I162" s="43">
        <v>22.4</v>
      </c>
      <c r="J162" s="43">
        <v>107</v>
      </c>
      <c r="K162" s="44" t="s">
        <v>63</v>
      </c>
      <c r="L162" s="43">
        <v>12.3</v>
      </c>
    </row>
    <row r="163" spans="1:12" ht="14.5" x14ac:dyDescent="0.35">
      <c r="A163" s="23"/>
      <c r="B163" s="15"/>
      <c r="C163" s="11"/>
      <c r="D163" s="7" t="s">
        <v>23</v>
      </c>
      <c r="E163" s="42" t="s">
        <v>41</v>
      </c>
      <c r="F163" s="43">
        <v>20</v>
      </c>
      <c r="G163" s="43">
        <v>1.5</v>
      </c>
      <c r="H163" s="43">
        <v>0.1</v>
      </c>
      <c r="I163" s="43">
        <v>10</v>
      </c>
      <c r="J163" s="43">
        <v>47.4</v>
      </c>
      <c r="K163" s="44" t="s">
        <v>42</v>
      </c>
      <c r="L163" s="43">
        <v>1.2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SUM(F160:F164)</f>
        <v>500</v>
      </c>
      <c r="G165" s="19">
        <f>SUM(G160:G164)</f>
        <v>17.100000000000001</v>
      </c>
      <c r="H165" s="19">
        <f>SUM(H160:H164)</f>
        <v>15.7</v>
      </c>
      <c r="I165" s="19">
        <f>SUM(I160:I164)</f>
        <v>51.8</v>
      </c>
      <c r="J165" s="19">
        <f>SUM(J160:J164)</f>
        <v>477.4</v>
      </c>
      <c r="K165" s="25"/>
      <c r="L165" s="19">
        <f>SUM(L160:L164)</f>
        <v>82.61</v>
      </c>
    </row>
    <row r="166" spans="1:12" ht="14.5" x14ac:dyDescent="0.35">
      <c r="A166" s="26">
        <f>A160</f>
        <v>2</v>
      </c>
      <c r="B166" s="13">
        <f>B160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58">SUM(G166:G174)</f>
        <v>0</v>
      </c>
      <c r="H175" s="19">
        <f t="shared" si="58"/>
        <v>0</v>
      </c>
      <c r="I175" s="19">
        <f t="shared" si="58"/>
        <v>0</v>
      </c>
      <c r="J175" s="19">
        <f t="shared" si="58"/>
        <v>0</v>
      </c>
      <c r="K175" s="25"/>
      <c r="L175" s="19">
        <f t="shared" ref="L175" si="59">SUM(L166:L174)</f>
        <v>0</v>
      </c>
    </row>
    <row r="176" spans="1:12" ht="15" thickBot="1" x14ac:dyDescent="0.3">
      <c r="A176" s="29">
        <f>A160</f>
        <v>2</v>
      </c>
      <c r="B176" s="30">
        <f>B160</f>
        <v>4</v>
      </c>
      <c r="C176" s="67" t="s">
        <v>4</v>
      </c>
      <c r="D176" s="68"/>
      <c r="E176" s="31"/>
      <c r="F176" s="32">
        <f>F165+F175</f>
        <v>500</v>
      </c>
      <c r="G176" s="32">
        <f t="shared" ref="G176" si="60">G165+G175</f>
        <v>17.100000000000001</v>
      </c>
      <c r="H176" s="32">
        <f t="shared" ref="H176" si="61">H165+H175</f>
        <v>15.7</v>
      </c>
      <c r="I176" s="32">
        <f t="shared" ref="I176" si="62">I165+I175</f>
        <v>51.8</v>
      </c>
      <c r="J176" s="32">
        <f t="shared" ref="J176:L176" si="63">J165+J175</f>
        <v>477.4</v>
      </c>
      <c r="K176" s="32"/>
      <c r="L176" s="32">
        <f t="shared" si="63"/>
        <v>82.61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6" t="s">
        <v>25</v>
      </c>
      <c r="E177" s="42" t="s">
        <v>82</v>
      </c>
      <c r="F177" s="43">
        <v>60</v>
      </c>
      <c r="G177" s="43">
        <v>0.5</v>
      </c>
      <c r="H177" s="43">
        <v>0.1</v>
      </c>
      <c r="I177" s="43">
        <v>1.5</v>
      </c>
      <c r="J177" s="43">
        <v>8.4</v>
      </c>
      <c r="K177" s="44" t="s">
        <v>68</v>
      </c>
      <c r="L177" s="43">
        <v>9</v>
      </c>
    </row>
    <row r="178" spans="1:12" ht="25" x14ac:dyDescent="0.35">
      <c r="A178" s="23"/>
      <c r="B178" s="15"/>
      <c r="C178" s="11"/>
      <c r="D178" s="71" t="s">
        <v>21</v>
      </c>
      <c r="E178" s="39" t="s">
        <v>96</v>
      </c>
      <c r="F178" s="40">
        <v>120</v>
      </c>
      <c r="G178" s="40">
        <v>15.2</v>
      </c>
      <c r="H178" s="40">
        <v>19.2</v>
      </c>
      <c r="I178" s="40">
        <v>9.3000000000000007</v>
      </c>
      <c r="J178" s="40">
        <v>206.3</v>
      </c>
      <c r="K178" s="41" t="s">
        <v>83</v>
      </c>
      <c r="L178" s="40">
        <v>28.08</v>
      </c>
    </row>
    <row r="179" spans="1:12" ht="14.5" x14ac:dyDescent="0.35">
      <c r="A179" s="23"/>
      <c r="B179" s="15"/>
      <c r="C179" s="11"/>
      <c r="D179" s="6" t="s">
        <v>28</v>
      </c>
      <c r="E179" s="42" t="s">
        <v>57</v>
      </c>
      <c r="F179" s="43">
        <v>150</v>
      </c>
      <c r="G179" s="43">
        <v>5.7</v>
      </c>
      <c r="H179" s="43">
        <v>4.8</v>
      </c>
      <c r="I179" s="43">
        <v>34.9</v>
      </c>
      <c r="J179" s="43">
        <v>205.9</v>
      </c>
      <c r="K179" s="44" t="s">
        <v>59</v>
      </c>
      <c r="L179" s="43">
        <v>5.72</v>
      </c>
    </row>
    <row r="180" spans="1:12" ht="14.5" x14ac:dyDescent="0.35">
      <c r="A180" s="23"/>
      <c r="B180" s="15"/>
      <c r="C180" s="11"/>
      <c r="D180" s="7" t="s">
        <v>22</v>
      </c>
      <c r="E180" s="42" t="s">
        <v>46</v>
      </c>
      <c r="F180" s="43">
        <v>200</v>
      </c>
      <c r="G180" s="43">
        <v>0.3</v>
      </c>
      <c r="H180" s="43">
        <v>0</v>
      </c>
      <c r="I180" s="43">
        <v>15.2</v>
      </c>
      <c r="J180" s="43">
        <v>62.1</v>
      </c>
      <c r="K180" s="44" t="s">
        <v>60</v>
      </c>
      <c r="L180" s="43">
        <v>2.31</v>
      </c>
    </row>
    <row r="181" spans="1:12" ht="14.5" x14ac:dyDescent="0.3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1.5</v>
      </c>
      <c r="H181" s="43">
        <v>0.1</v>
      </c>
      <c r="I181" s="43">
        <v>10</v>
      </c>
      <c r="J181" s="43">
        <v>47.4</v>
      </c>
      <c r="K181" s="44" t="s">
        <v>42</v>
      </c>
      <c r="L181" s="43">
        <v>1.2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>SUM(G177:G183)</f>
        <v>23.2</v>
      </c>
      <c r="H184" s="19">
        <f>SUM(H177:H183)</f>
        <v>24.200000000000003</v>
      </c>
      <c r="I184" s="19">
        <f>SUM(I177:I183)</f>
        <v>70.900000000000006</v>
      </c>
      <c r="J184" s="19">
        <f>SUM(J177:J183)</f>
        <v>530.1</v>
      </c>
      <c r="K184" s="25"/>
      <c r="L184" s="19">
        <f>SUM(L177:L183)</f>
        <v>46.31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64">SUM(G185:G193)</f>
        <v>0</v>
      </c>
      <c r="H194" s="19">
        <f t="shared" si="64"/>
        <v>0</v>
      </c>
      <c r="I194" s="19">
        <f t="shared" si="64"/>
        <v>0</v>
      </c>
      <c r="J194" s="19">
        <f t="shared" si="64"/>
        <v>0</v>
      </c>
      <c r="K194" s="25"/>
      <c r="L194" s="19">
        <f t="shared" ref="L194" si="65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550</v>
      </c>
      <c r="G195" s="32">
        <f t="shared" ref="G195" si="66">G184+G194</f>
        <v>23.2</v>
      </c>
      <c r="H195" s="32">
        <f t="shared" ref="H195" si="67">H184+H194</f>
        <v>24.200000000000003</v>
      </c>
      <c r="I195" s="32">
        <f t="shared" ref="I195" si="68">I184+I194</f>
        <v>70.900000000000006</v>
      </c>
      <c r="J195" s="32">
        <f t="shared" ref="J195:L195" si="69">J184+J194</f>
        <v>530.1</v>
      </c>
      <c r="K195" s="32"/>
      <c r="L195" s="32">
        <f t="shared" si="69"/>
        <v>46.31</v>
      </c>
    </row>
    <row r="196" spans="1:12" ht="13" x14ac:dyDescent="0.25">
      <c r="A196" s="27"/>
      <c r="B196" s="28"/>
      <c r="C196" s="70" t="s">
        <v>5</v>
      </c>
      <c r="D196" s="70"/>
      <c r="E196" s="70"/>
      <c r="F196" s="34">
        <f>(F24+F44+F63+F82+F101+F120+F140+F159+F176+F195)/(IF(F24=0,0,1)+IF(F44=0,0,1)+IF(F63=0,0,1)+IF(F82=0,0,1)+IF(F101=0,0,1)+IF(F120=0,0,1)+IF(F140=0,0,1)+IF(F159=0,0,1)+IF(F176=0,0,1)+IF(F195=0,0,1))</f>
        <v>550</v>
      </c>
      <c r="G196" s="34">
        <f>(G24+G44+G63+G82+G101+G120+G140+G159+G176+G195)/(IF(G24=0,0,1)+IF(G44=0,0,1)+IF(G63=0,0,1)+IF(G82=0,0,1)+IF(G101=0,0,1)+IF(G120=0,0,1)+IF(G140=0,0,1)+IF(G159=0,0,1)+IF(G176=0,0,1)+IF(G195=0,0,1))</f>
        <v>23.47</v>
      </c>
      <c r="H196" s="34">
        <f>(H24+H44+H63+H82+H101+H120+H140+H159+H176+H195)/(IF(H24=0,0,1)+IF(H44=0,0,1)+IF(H63=0,0,1)+IF(H82=0,0,1)+IF(H101=0,0,1)+IF(H120=0,0,1)+IF(H140=0,0,1)+IF(H159=0,0,1)+IF(H176=0,0,1)+IF(H195=0,0,1))</f>
        <v>21.47</v>
      </c>
      <c r="I196" s="34">
        <f>(I24+I44+I63+I82+I101+I120+I140+I159+I176+I195)/(IF(I24=0,0,1)+IF(I44=0,0,1)+IF(I63=0,0,1)+IF(I82=0,0,1)+IF(I101=0,0,1)+IF(I120=0,0,1)+IF(I140=0,0,1)+IF(I159=0,0,1)+IF(I176=0,0,1)+IF(I195=0,0,1))</f>
        <v>72.009999999999991</v>
      </c>
      <c r="J196" s="34">
        <f>(J24+J44+J63+J82+J101+J120+J140+J159+J176+J195)/(IF(J24=0,0,1)+IF(J44=0,0,1)+IF(J63=0,0,1)+IF(J82=0,0,1)+IF(J101=0,0,1)+IF(J120=0,0,1)+IF(J140=0,0,1)+IF(J159=0,0,1)+IF(J176=0,0,1)+IF(J195=0,0,1))</f>
        <v>541.94999999999993</v>
      </c>
      <c r="K196" s="34"/>
      <c r="L196" s="34">
        <f>(L24+L44+L63+L82+L101+L120+L140+L159+L176+L195)/(IF(L24=0,0,1)+IF(L44=0,0,1)+IF(L63=0,0,1)+IF(L82=0,0,1)+IF(L101=0,0,1)+IF(L120=0,0,1)+IF(L140=0,0,1)+IF(L159=0,0,1)+IF(L176=0,0,1)+IF(L195=0,0,1))</f>
        <v>64.628999999999991</v>
      </c>
    </row>
  </sheetData>
  <sortState xmlns:xlrd2="http://schemas.microsoft.com/office/spreadsheetml/2017/richdata2" ref="A84:L84">
    <sortCondition descending="1" ref="D83:D84"/>
  </sortState>
  <mergeCells count="14">
    <mergeCell ref="C82:D82"/>
    <mergeCell ref="C101:D101"/>
    <mergeCell ref="C24:D24"/>
    <mergeCell ref="C196:E196"/>
    <mergeCell ref="C195:D195"/>
    <mergeCell ref="C120:D120"/>
    <mergeCell ref="C140:D140"/>
    <mergeCell ref="C159:D159"/>
    <mergeCell ref="C176:D176"/>
    <mergeCell ref="C1:E1"/>
    <mergeCell ref="H1:K1"/>
    <mergeCell ref="H2:K2"/>
    <mergeCell ref="C44:D44"/>
    <mergeCell ref="C63:D63"/>
  </mergeCells>
  <phoneticPr fontId="13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2023-10-11T12:50:41Z</cp:lastPrinted>
  <dcterms:created xsi:type="dcterms:W3CDTF">2022-05-16T14:23:56Z</dcterms:created>
  <dcterms:modified xsi:type="dcterms:W3CDTF">2025-02-20T13:58:50Z</dcterms:modified>
</cp:coreProperties>
</file>